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epartament PR i Komunikacji\Biuro Komunikacji (IK)\DOM MEDIOWY 2024\CENNIK\"/>
    </mc:Choice>
  </mc:AlternateContent>
  <bookViews>
    <workbookView xWindow="-105" yWindow="-105" windowWidth="19425" windowHeight="10305"/>
  </bookViews>
  <sheets>
    <sheet name="CENNIK" sheetId="8" r:id="rId1"/>
    <sheet name="LEGENDA" sheetId="9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8" l="1"/>
  <c r="K5" i="8" l="1"/>
  <c r="M5" i="8" s="1"/>
  <c r="N5" i="8" s="1"/>
  <c r="K6" i="8"/>
  <c r="M6" i="8" s="1"/>
  <c r="N6" i="8" s="1"/>
  <c r="K7" i="8"/>
  <c r="M7" i="8" s="1"/>
  <c r="N7" i="8" s="1"/>
  <c r="M8" i="8"/>
  <c r="N8" i="8" s="1"/>
  <c r="K9" i="8"/>
  <c r="M9" i="8" s="1"/>
  <c r="N9" i="8" s="1"/>
  <c r="K10" i="8"/>
  <c r="M10" i="8" s="1"/>
  <c r="N10" i="8" s="1"/>
  <c r="K11" i="8"/>
  <c r="M11" i="8" s="1"/>
  <c r="N11" i="8" s="1"/>
  <c r="K12" i="8"/>
  <c r="M12" i="8" s="1"/>
  <c r="N12" i="8" s="1"/>
  <c r="K13" i="8"/>
  <c r="M13" i="8" s="1"/>
  <c r="N13" i="8" s="1"/>
  <c r="K14" i="8"/>
  <c r="M14" i="8" s="1"/>
  <c r="N14" i="8" s="1"/>
  <c r="K15" i="8"/>
  <c r="M15" i="8" s="1"/>
  <c r="N15" i="8" s="1"/>
  <c r="K16" i="8"/>
  <c r="M16" i="8" s="1"/>
  <c r="N16" i="8" s="1"/>
  <c r="K17" i="8"/>
  <c r="M17" i="8" s="1"/>
  <c r="N17" i="8" s="1"/>
  <c r="K18" i="8"/>
  <c r="M18" i="8" s="1"/>
  <c r="N18" i="8" s="1"/>
  <c r="K19" i="8"/>
  <c r="M19" i="8" s="1"/>
  <c r="N19" i="8" s="1"/>
  <c r="K20" i="8"/>
  <c r="M20" i="8" s="1"/>
  <c r="N20" i="8" s="1"/>
  <c r="K21" i="8"/>
  <c r="M21" i="8" s="1"/>
  <c r="N21" i="8" s="1"/>
  <c r="K22" i="8"/>
  <c r="M22" i="8" s="1"/>
  <c r="N22" i="8" s="1"/>
  <c r="K23" i="8"/>
  <c r="M23" i="8"/>
  <c r="N23" i="8" s="1"/>
  <c r="K4" i="8" l="1"/>
  <c r="M4" i="8" s="1"/>
  <c r="N4" i="8" l="1"/>
  <c r="N24" i="8" s="1"/>
</calcChain>
</file>

<file path=xl/sharedStrings.xml><?xml version="1.0" encoding="utf-8"?>
<sst xmlns="http://schemas.openxmlformats.org/spreadsheetml/2006/main" count="229" uniqueCount="167">
  <si>
    <t>Lp.</t>
  </si>
  <si>
    <t>Jednostka</t>
  </si>
  <si>
    <t>Stawka podatku VAT …%</t>
  </si>
  <si>
    <t>Szacowane zapotrzebowanie*</t>
  </si>
  <si>
    <t>PODPIS WYKONAWCY</t>
  </si>
  <si>
    <t>Narzędzie</t>
  </si>
  <si>
    <t>Media</t>
  </si>
  <si>
    <t>Grupa docelowa</t>
  </si>
  <si>
    <t>mediamix / charakterystyka komunikacji i narzędzia</t>
  </si>
  <si>
    <t>siła kampanii</t>
  </si>
  <si>
    <t>zasięg 1+</t>
  </si>
  <si>
    <t>1 tydzień</t>
  </si>
  <si>
    <t>TVC30" - spot reklamowy 30 sekund</t>
  </si>
  <si>
    <t>All25-59</t>
  </si>
  <si>
    <t>min. 75GRP</t>
  </si>
  <si>
    <t>TVC15" - spot reklamowy 15 sekund</t>
  </si>
  <si>
    <t>All25-59, TOP MANAGEMENT</t>
  </si>
  <si>
    <t>min. 50GRP</t>
  </si>
  <si>
    <t>BBS8" - billboard sponsorski 8 sekund</t>
  </si>
  <si>
    <t>REKLAMA ONLINE/DIGITAL</t>
  </si>
  <si>
    <t>digital/online</t>
  </si>
  <si>
    <t>100% w formacie richmedia zawierających KV lub video, miara rozliczeniowa CPV [cost per view]</t>
  </si>
  <si>
    <t>min. 6.000.000 views</t>
  </si>
  <si>
    <t>REKLAMA PRASOWA</t>
  </si>
  <si>
    <t>wersje papierowe: magazyny - cała strona, dzienniki - pół strony</t>
  </si>
  <si>
    <t>wersje digital/online: magazyny, dzienniki</t>
  </si>
  <si>
    <t>REKLAMA ZEWNĘTRZNA OOH</t>
  </si>
  <si>
    <t xml:space="preserve">format: 100% frontline 6x3 </t>
  </si>
  <si>
    <t>REKLAMA RADIOWA 30 sekund</t>
  </si>
  <si>
    <t>30"</t>
  </si>
  <si>
    <t>REKLAMA RADIOWA 15 sekund</t>
  </si>
  <si>
    <t>15"</t>
  </si>
  <si>
    <t>4 tygodnie</t>
  </si>
  <si>
    <t>rbh</t>
  </si>
  <si>
    <t>Wartośc netto w PLN
(iloczyn kolumny I i J)</t>
  </si>
  <si>
    <t>Wartość brutto w PLN 
(suma kolumny K i M)</t>
  </si>
  <si>
    <t>Podatek VAT w PLN
(iloczyn kolumny K i L)</t>
  </si>
  <si>
    <t xml:space="preserve">* zapotrzebowanie wskazane przez Zamawiającego w kolumnie F jest wielkością, przyjętą wyłącznie w celu porównania ofert Wykonawców </t>
  </si>
  <si>
    <t>wypełnia Oferent</t>
  </si>
  <si>
    <t>Łącznie (suma pozycji z kolumny N)</t>
  </si>
  <si>
    <t>TVC30"</t>
  </si>
  <si>
    <t>nazwa w cenniku:</t>
  </si>
  <si>
    <t>opis:</t>
  </si>
  <si>
    <t>Opis grupy docelowej - wszyscy w wieku 25-59</t>
  </si>
  <si>
    <t>TV PT&gt;70%</t>
  </si>
  <si>
    <r>
      <t xml:space="preserve">udział emitowanego spotu reklamowego w tzw. </t>
    </r>
    <r>
      <rPr>
        <i/>
        <sz val="11"/>
        <color theme="1"/>
        <rFont val="Calibri"/>
        <family val="2"/>
        <charset val="238"/>
        <scheme val="minor"/>
      </rPr>
      <t>prime time</t>
    </r>
    <r>
      <rPr>
        <sz val="11"/>
        <color theme="1"/>
        <rFont val="Calibri"/>
        <family val="2"/>
        <charset val="238"/>
        <scheme val="minor"/>
      </rPr>
      <t xml:space="preserve"> względem całej doby &gt;70% [</t>
    </r>
    <r>
      <rPr>
        <i/>
        <sz val="11"/>
        <color theme="1"/>
        <rFont val="Calibri"/>
        <family val="2"/>
        <charset val="238"/>
        <scheme val="minor"/>
      </rPr>
      <t>prime time</t>
    </r>
    <r>
      <rPr>
        <sz val="11"/>
        <color theme="1"/>
        <rFont val="Calibri"/>
        <family val="2"/>
        <charset val="238"/>
        <scheme val="minor"/>
      </rPr>
      <t>: godz. 18.00-23.00]</t>
    </r>
  </si>
  <si>
    <t>TV PT&gt;70% / TV TOP4 &gt;40%</t>
  </si>
  <si>
    <t>TV PT&gt;70% /TV TOP4 &gt;40%</t>
  </si>
  <si>
    <t>TV TOP4&gt;40%</t>
  </si>
  <si>
    <t>udział emitowanego spotu reklamowego w czterech największych kanałach telewizyjnych danego miesiąca względem kanałów tematycznych &gt;40%</t>
  </si>
  <si>
    <t>min. 75 GRP</t>
  </si>
  <si>
    <r>
      <t>określenie siły kampanii, nie mniej niż 75 GRP [</t>
    </r>
    <r>
      <rPr>
        <i/>
        <sz val="11"/>
        <color theme="1"/>
        <rFont val="Calibri"/>
        <family val="2"/>
        <charset val="238"/>
        <scheme val="minor"/>
      </rPr>
      <t>gross rating points</t>
    </r>
    <r>
      <rPr>
        <sz val="11"/>
        <color theme="1"/>
        <rFont val="Calibri"/>
        <family val="2"/>
        <charset val="238"/>
        <scheme val="minor"/>
      </rPr>
      <t>] w danym okresie</t>
    </r>
  </si>
  <si>
    <t>zasięg 1+ 55%</t>
  </si>
  <si>
    <t>dotarcie z pojedynczym przekazem reklamowym do 55% osób z grupy docelowej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</si>
  <si>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</si>
  <si>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</si>
  <si>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</si>
  <si>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</si>
  <si>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</si>
  <si>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</si>
  <si>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</si>
  <si>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</si>
  <si>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</si>
  <si>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</si>
  <si>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</si>
  <si>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</si>
  <si>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</si>
  <si>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</si>
  <si>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</si>
  <si>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</si>
  <si>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</si>
  <si>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</si>
  <si>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min. 4.000.000 views</t>
  </si>
  <si>
    <t>formaty: 50% frontline 6x3 + 50% citilight 120x180 [w tym min. 75% przystanki komunikacji miejskiej]</t>
  </si>
  <si>
    <t>1 miesiąc</t>
  </si>
  <si>
    <t>Reklama video 15"</t>
  </si>
  <si>
    <t>TVC15"</t>
  </si>
  <si>
    <t>Opis grupy docelowej - wszyscy w wieku 25-59, kryterium zawodowe: TOP MANAGEMENT</t>
  </si>
  <si>
    <t>BBS8"</t>
  </si>
  <si>
    <t xml:space="preserve">Billboard sponsorski o długości 8 sekund emitowany np. w stacjach TV, online, kinach, OOH, DOOH </t>
  </si>
  <si>
    <t>Reklama online/digital</t>
  </si>
  <si>
    <t>Reklama w formacie richmediowym (=zawierająca KV i/lub video oraz prowadząca do dedykowanego miejsca docelowego - LP, WWW)</t>
  </si>
  <si>
    <t>CPV</t>
  </si>
  <si>
    <r>
      <t xml:space="preserve">forma rozliczenia kampanii online/digital - </t>
    </r>
    <r>
      <rPr>
        <i/>
        <sz val="11"/>
        <color theme="1"/>
        <rFont val="Calibri"/>
        <family val="2"/>
        <charset val="238"/>
        <scheme val="minor"/>
      </rPr>
      <t>cost per view</t>
    </r>
    <r>
      <rPr>
        <sz val="11"/>
        <color theme="1"/>
        <rFont val="Calibri"/>
        <family val="2"/>
        <charset val="238"/>
        <scheme val="minor"/>
      </rPr>
      <t xml:space="preserve"> - polegająca na rozliczaniu pełnych obejrzeń materiału reklamowego</t>
    </r>
  </si>
  <si>
    <t>reklama prasowa - wersja papierowa</t>
  </si>
  <si>
    <t>reklama statyczna w formie graficznej zawierająca KV oraz uzgodniony przekaz komunikacyjny w okreslonym formacie</t>
  </si>
  <si>
    <t>reklama prasowa - wersja digital</t>
  </si>
  <si>
    <t xml:space="preserve">reklama statyczna lub dynamiczna w formie elektronicznej zawierająca KV oraz uzgodniony przekaz komunikacyjny </t>
  </si>
  <si>
    <t>reklama zewnętrzna ooh</t>
  </si>
  <si>
    <t>reklama statyczna zewnętrzna o podanych wymiarach nośników (Frontline 6m x 3m / backlight 120cm x 180cm)</t>
  </si>
  <si>
    <t>nośnik reklamowy</t>
  </si>
  <si>
    <t>pojedynczy ekran/billboard komunikujący zgodniony przekaz reklamowy</t>
  </si>
  <si>
    <t xml:space="preserve">format: 100% min. frontline 6x3 </t>
  </si>
  <si>
    <t>reklama radiowa 30"</t>
  </si>
  <si>
    <t>spot reklamowy radiowy o długości 30 sekund emitowany w stacjach radiowych na terenie RP</t>
  </si>
  <si>
    <t>Spot reklamowy o długości 30 sekund emitowany np. w stacjach TV, online, kinach, OOH na terenie RP</t>
  </si>
  <si>
    <t>Spot reklamowy o długości 15 sekund emitowany np. stacjach TV, online, kinach, OOH, DOOH na terenie RP</t>
  </si>
  <si>
    <t>reklama radiowa 15"</t>
  </si>
  <si>
    <t>spot reklamowy radiowy o długości 15 sekund emitowany w stacjach radiowych na terenie RP</t>
  </si>
  <si>
    <t>reklama radiowa 30" podcast</t>
  </si>
  <si>
    <t>REKLAMA RADIOWA 30 sekund podcast</t>
  </si>
  <si>
    <t xml:space="preserve">spot reklamowy radiowy o długości 30 sekund emitowany w platformach streamingowych przy zaproponowanych i uzgodnionych wspólnie podcastach </t>
  </si>
  <si>
    <t>TVC 30" kino</t>
  </si>
  <si>
    <t>TVC30" kino</t>
  </si>
  <si>
    <t>Spot reklamowy o długości 30 sekund emitowany w kinach na terenie RP</t>
  </si>
  <si>
    <r>
      <t xml:space="preserve">Cena jednostkowa w PLN netto </t>
    </r>
    <r>
      <rPr>
        <b/>
        <sz val="11"/>
        <color rgb="FFFF0000"/>
        <rFont val="Tahoma"/>
        <family val="2"/>
        <charset val="238"/>
      </rPr>
      <t xml:space="preserve">(łącznie z pełnym kosztem obsługi agencyjnej, tzw.: </t>
    </r>
    <r>
      <rPr>
        <b/>
        <i/>
        <sz val="11"/>
        <color rgb="FFFF0000"/>
        <rFont val="Tahoma"/>
        <family val="2"/>
        <charset val="238"/>
      </rPr>
      <t>Agency fee</t>
    </r>
    <r>
      <rPr>
        <b/>
        <sz val="11"/>
        <color rgb="FFFF0000"/>
        <rFont val="Tahoma"/>
        <family val="2"/>
        <charset val="238"/>
      </rPr>
      <t>)</t>
    </r>
  </si>
  <si>
    <t>OOH</t>
  </si>
  <si>
    <t>DOOH</t>
  </si>
  <si>
    <t>out of home, reklama zewnętrzna, outdoor</t>
  </si>
  <si>
    <t>digital out of home, cyfrowa reklama zewnętrzna, outoorowe nośniki cyfrowe</t>
  </si>
  <si>
    <t>19.</t>
  </si>
  <si>
    <t>20.</t>
  </si>
  <si>
    <t>min. 55%</t>
  </si>
  <si>
    <t>min. 50%</t>
  </si>
  <si>
    <t>min. 40%</t>
  </si>
  <si>
    <t>TOP10</t>
  </si>
  <si>
    <t>nośniki OOH (min. 500)</t>
  </si>
  <si>
    <t>nośniki OOH (min. 50)</t>
  </si>
  <si>
    <t>nośniki OOH (min. 100)</t>
  </si>
  <si>
    <t>sieć kinowa (min. 50 ekranów)</t>
  </si>
  <si>
    <t>sieć kinowa (min. 250 ekranów)</t>
  </si>
  <si>
    <t>sieć DOOH (min. 75 nośników)</t>
  </si>
  <si>
    <t>min. 500.000 kontaktów</t>
  </si>
  <si>
    <t>sieć DOOH (min. 200 nośników)</t>
  </si>
  <si>
    <t>min. 2.500.000 kontaktów</t>
  </si>
  <si>
    <t>min. 4.000.000  kontaktów</t>
  </si>
  <si>
    <t>min. 2.000.000  kontaktów</t>
  </si>
  <si>
    <t>min. 150 000 widzów</t>
  </si>
  <si>
    <t>min. 500.000 widzów</t>
  </si>
  <si>
    <t>Załącznik nr 1a do SWUR - Formularz cenowy - oznaczenie sprawy: 1100/AW00/HM/KZ/2024/0000126946</t>
  </si>
  <si>
    <t>10 największych aglomeracji pod względem ludności (dane GUS) miejskich w RP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</si>
  <si>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</si>
  <si>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</si>
  <si>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</si>
  <si>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</si>
  <si>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</si>
  <si>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</si>
  <si>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</si>
  <si>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</si>
  <si>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</si>
  <si>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</si>
  <si>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</si>
  <si>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</si>
  <si>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</si>
  <si>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</si>
  <si>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Roboczogodzina**</t>
  </si>
  <si>
    <t>**szacowana liczba rbh w trakcie trwania umowy - 150</t>
  </si>
  <si>
    <t>2 tygodnie</t>
  </si>
  <si>
    <t>All</t>
  </si>
  <si>
    <t>All, TOP MANAGEMENT</t>
  </si>
  <si>
    <t xml:space="preserve">All, aglomeracje: wielkopolska, szczecińska, bydgoska. </t>
  </si>
  <si>
    <t xml:space="preserve">All, top 10 aglomeracje w PL </t>
  </si>
  <si>
    <t>All, trasy komunikacyjne / drogi szybkiego ruchu / autostrady</t>
  </si>
  <si>
    <t>All, aglomeracje: wielkpolska, szczecińska, bydgoska</t>
  </si>
  <si>
    <t>All, sieć ogólnopolska</t>
  </si>
  <si>
    <t>All, aglomeracje: poznańska, szczecińska, bydgoska</t>
  </si>
  <si>
    <t>All, aglomeracje: TOP10 w Polsce</t>
  </si>
  <si>
    <t>min 2 stacje TV</t>
  </si>
  <si>
    <t>min. 2 stacje TV</t>
  </si>
  <si>
    <t>prasa ogólnopolska (min. 2 dzienniki i min. 2 magazyny)</t>
  </si>
  <si>
    <t>min. 2 stacje radiowe</t>
  </si>
  <si>
    <t>Liczba odsłon (views)</t>
  </si>
  <si>
    <t>Parametr statystyczny określający ilość wejść (odsłon) danej strony internetowej.</t>
  </si>
  <si>
    <t>Liczba kontaktów</t>
  </si>
  <si>
    <t>Średni kontakt JEDNEGO czytelnika z JEDNĄ reklamą w JEDNYM egzemplarzu pisma.</t>
  </si>
  <si>
    <t>min  1 platforma streamingowa oferująca podcasty</t>
  </si>
  <si>
    <t>min. 1 mln. kontaktów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</si>
</sst>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 * #,##0.00_)\ &quot;zł&quot;_ ;_ * \(#,##0.00\)\ &quot;zł&quot;_ ;_ * &quot;-&quot;??_)\ &quot;zł&quot;_ ;_ @_ 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Tahoma"/>
      <family val="2"/>
      <charset val="238"/>
    </font>
    <font>
      <b/>
      <i/>
      <sz val="11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/>
    <xf numFmtId="165" fontId="2" fillId="0" borderId="0" applyFont="0" applyFill="0" applyBorder="0" applyAlignment="0" applyProtection="0"/>
  </cellStyleXfs>
  <cellXfs count="54">
    <xf numFmtId="0" fontId="0" fillId="0" borderId="0" xfId="0"/>
    <xf numFmtId="0" fontId="1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left" vertical="top"/>
    </xf>
    <xf numFmtId="0" fontId="7" fillId="0" borderId="7" xfId="0" applyFont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right"/>
    </xf>
    <xf numFmtId="0" fontId="7" fillId="0" borderId="7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/>
    </xf>
    <xf numFmtId="0" fontId="13" fillId="0" borderId="1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44" fontId="7" fillId="3" borderId="1" xfId="0" applyNumberFormat="1" applyFont="1" applyFill="1" applyBorder="1" applyAlignment="1" applyProtection="1">
      <alignment horizontal="center"/>
      <protection locked="0"/>
    </xf>
    <xf numFmtId="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Protection="1">
      <protection locked="0"/>
    </xf>
    <xf numFmtId="44" fontId="6" fillId="3" borderId="1" xfId="0" applyNumberFormat="1" applyFont="1" applyFill="1" applyBorder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4" fontId="7" fillId="0" borderId="1" xfId="0" applyNumberFormat="1" applyFont="1" applyFill="1" applyBorder="1" applyAlignment="1" applyProtection="1">
      <alignment horizontal="center"/>
    </xf>
    <xf numFmtId="44" fontId="7" fillId="0" borderId="1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Protection="1"/>
    <xf numFmtId="0" fontId="7" fillId="0" borderId="6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right"/>
    </xf>
    <xf numFmtId="9" fontId="7" fillId="3" borderId="1" xfId="0" applyNumberFormat="1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</cellXfs>
  <cellStyles count="12">
    <cellStyle name="Dziesiętny 2" xfId="9"/>
    <cellStyle name="Dziesiętny 3" xfId="4"/>
    <cellStyle name="Normalny" xfId="0" builtinId="0"/>
    <cellStyle name="Normalny 2" xfId="1"/>
    <cellStyle name="Normalny 2 2" xfId="7"/>
    <cellStyle name="Normalny 3" xfId="2"/>
    <cellStyle name="Normalny 3 2" xfId="8"/>
    <cellStyle name="Normalny 4" xfId="10"/>
    <cellStyle name="Procentowy 3" xfId="5"/>
    <cellStyle name="Walutowy 2" xfId="11"/>
    <cellStyle name="Walutowy 2 2" xfId="6"/>
    <cellStyle name="Walutow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70" zoomScaleNormal="85" zoomScaleSheetLayoutView="70" zoomScalePageLayoutView="80" workbookViewId="0">
      <selection activeCell="L8" sqref="L8"/>
    </sheetView>
  </sheetViews>
  <sheetFormatPr defaultColWidth="8.85546875" defaultRowHeight="14.25"/>
  <cols>
    <col min="1" max="1" width="5" style="36" customWidth="1"/>
    <col min="2" max="2" width="44.140625" style="36" customWidth="1"/>
    <col min="3" max="3" width="20.85546875" style="36" customWidth="1"/>
    <col min="4" max="6" width="22.85546875" style="36" customWidth="1"/>
    <col min="7" max="7" width="22.85546875" style="44" customWidth="1"/>
    <col min="8" max="8" width="22.85546875" style="36" customWidth="1"/>
    <col min="9" max="9" width="18.5703125" style="36" bestFit="1" customWidth="1"/>
    <col min="10" max="11" width="33.28515625" style="36" customWidth="1"/>
    <col min="12" max="12" width="15.85546875" style="36" customWidth="1"/>
    <col min="13" max="14" width="33.28515625" style="36" customWidth="1"/>
    <col min="15" max="16384" width="8.85546875" style="36"/>
  </cols>
  <sheetData>
    <row r="1" spans="1:14" ht="45.75" customHeight="1">
      <c r="A1" s="49" t="s">
        <v>129</v>
      </c>
      <c r="B1" s="49"/>
      <c r="C1" s="49"/>
      <c r="D1" s="49"/>
      <c r="E1" s="49"/>
      <c r="F1" s="49"/>
      <c r="G1" s="49"/>
      <c r="H1" s="35"/>
      <c r="I1" s="35"/>
      <c r="J1" s="35"/>
      <c r="K1" s="35"/>
      <c r="L1" s="35"/>
      <c r="M1" s="35"/>
      <c r="N1" s="35"/>
    </row>
    <row r="2" spans="1:14" s="37" customFormat="1" ht="19.5" customHeight="1">
      <c r="A2" s="4" t="s">
        <v>131</v>
      </c>
      <c r="B2" s="4" t="s">
        <v>132</v>
      </c>
      <c r="C2" s="5" t="s">
        <v>133</v>
      </c>
      <c r="D2" s="4" t="s">
        <v>134</v>
      </c>
      <c r="E2" s="4" t="s">
        <v>135</v>
      </c>
      <c r="F2" s="4" t="s">
        <v>136</v>
      </c>
      <c r="G2" s="4" t="s">
        <v>137</v>
      </c>
      <c r="H2" s="4" t="s">
        <v>138</v>
      </c>
      <c r="I2" s="4" t="s">
        <v>139</v>
      </c>
      <c r="J2" s="4" t="s">
        <v>140</v>
      </c>
      <c r="K2" s="4" t="s">
        <v>141</v>
      </c>
      <c r="L2" s="4" t="s">
        <v>142</v>
      </c>
      <c r="M2" s="4" t="s">
        <v>143</v>
      </c>
      <c r="N2" s="4" t="s">
        <v>144</v>
      </c>
    </row>
    <row r="3" spans="1:14" ht="57">
      <c r="A3" s="6" t="s">
        <v>0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1</v>
      </c>
      <c r="G3" s="8" t="s">
        <v>9</v>
      </c>
      <c r="H3" s="8" t="s">
        <v>10</v>
      </c>
      <c r="I3" s="9" t="s">
        <v>3</v>
      </c>
      <c r="J3" s="7" t="s">
        <v>105</v>
      </c>
      <c r="K3" s="7" t="s">
        <v>34</v>
      </c>
      <c r="L3" s="7" t="s">
        <v>2</v>
      </c>
      <c r="M3" s="7" t="s">
        <v>36</v>
      </c>
      <c r="N3" s="7" t="s">
        <v>35</v>
      </c>
    </row>
    <row r="4" spans="1:14" s="40" customFormat="1" ht="28.5">
      <c r="A4" s="10" t="s">
        <v>54</v>
      </c>
      <c r="B4" s="11" t="s">
        <v>12</v>
      </c>
      <c r="C4" s="12" t="s">
        <v>157</v>
      </c>
      <c r="D4" s="12" t="s">
        <v>148</v>
      </c>
      <c r="E4" s="12" t="s">
        <v>46</v>
      </c>
      <c r="F4" s="13" t="s">
        <v>11</v>
      </c>
      <c r="G4" s="13" t="s">
        <v>14</v>
      </c>
      <c r="H4" s="14" t="s">
        <v>112</v>
      </c>
      <c r="I4" s="13">
        <v>1</v>
      </c>
      <c r="J4" s="38"/>
      <c r="K4" s="45">
        <f>I4*J4</f>
        <v>0</v>
      </c>
      <c r="L4" s="39"/>
      <c r="M4" s="45">
        <f>K4*L4</f>
        <v>0</v>
      </c>
      <c r="N4" s="45">
        <f>M4+K4</f>
        <v>0</v>
      </c>
    </row>
    <row r="5" spans="1:14" ht="28.5">
      <c r="A5" s="10" t="s">
        <v>55</v>
      </c>
      <c r="B5" s="11" t="s">
        <v>15</v>
      </c>
      <c r="C5" s="12" t="s">
        <v>158</v>
      </c>
      <c r="D5" s="15" t="s">
        <v>149</v>
      </c>
      <c r="E5" s="15" t="s">
        <v>46</v>
      </c>
      <c r="F5" s="13" t="s">
        <v>11</v>
      </c>
      <c r="G5" s="13" t="s">
        <v>17</v>
      </c>
      <c r="H5" s="14" t="s">
        <v>113</v>
      </c>
      <c r="I5" s="13">
        <v>1</v>
      </c>
      <c r="J5" s="41"/>
      <c r="K5" s="45">
        <f t="shared" ref="K5:K23" si="0">I5*J5</f>
        <v>0</v>
      </c>
      <c r="L5" s="39"/>
      <c r="M5" s="45">
        <f t="shared" ref="M5:M23" si="1">K5*L5</f>
        <v>0</v>
      </c>
      <c r="N5" s="45">
        <f t="shared" ref="N5:N23" si="2">M5+K5</f>
        <v>0</v>
      </c>
    </row>
    <row r="6" spans="1:14" ht="28.5">
      <c r="A6" s="10" t="s">
        <v>56</v>
      </c>
      <c r="B6" s="11" t="s">
        <v>18</v>
      </c>
      <c r="C6" s="12" t="s">
        <v>158</v>
      </c>
      <c r="D6" s="15" t="s">
        <v>149</v>
      </c>
      <c r="E6" s="16" t="s">
        <v>47</v>
      </c>
      <c r="F6" s="13" t="s">
        <v>11</v>
      </c>
      <c r="G6" s="13" t="s">
        <v>17</v>
      </c>
      <c r="H6" s="14" t="s">
        <v>113</v>
      </c>
      <c r="I6" s="13">
        <v>1</v>
      </c>
      <c r="J6" s="41"/>
      <c r="K6" s="45">
        <f t="shared" si="0"/>
        <v>0</v>
      </c>
      <c r="L6" s="39"/>
      <c r="M6" s="45">
        <f t="shared" si="1"/>
        <v>0</v>
      </c>
      <c r="N6" s="45">
        <f t="shared" si="2"/>
        <v>0</v>
      </c>
    </row>
    <row r="7" spans="1:14" ht="28.5">
      <c r="A7" s="10" t="s">
        <v>57</v>
      </c>
      <c r="B7" s="11" t="s">
        <v>18</v>
      </c>
      <c r="C7" s="12" t="s">
        <v>158</v>
      </c>
      <c r="D7" s="12" t="s">
        <v>148</v>
      </c>
      <c r="E7" s="12" t="s">
        <v>46</v>
      </c>
      <c r="F7" s="13" t="s">
        <v>11</v>
      </c>
      <c r="G7" s="13" t="s">
        <v>14</v>
      </c>
      <c r="H7" s="14" t="s">
        <v>112</v>
      </c>
      <c r="I7" s="13">
        <v>1</v>
      </c>
      <c r="J7" s="41"/>
      <c r="K7" s="45">
        <f t="shared" si="0"/>
        <v>0</v>
      </c>
      <c r="L7" s="39"/>
      <c r="M7" s="45">
        <f t="shared" si="1"/>
        <v>0</v>
      </c>
      <c r="N7" s="45">
        <f t="shared" si="2"/>
        <v>0</v>
      </c>
    </row>
    <row r="8" spans="1:14" ht="85.5">
      <c r="A8" s="10" t="s">
        <v>58</v>
      </c>
      <c r="B8" s="11" t="s">
        <v>19</v>
      </c>
      <c r="C8" s="12" t="s">
        <v>20</v>
      </c>
      <c r="D8" s="15" t="s">
        <v>148</v>
      </c>
      <c r="E8" s="15" t="s">
        <v>21</v>
      </c>
      <c r="F8" s="13" t="s">
        <v>11</v>
      </c>
      <c r="G8" s="13" t="s">
        <v>22</v>
      </c>
      <c r="H8" s="13" t="s">
        <v>113</v>
      </c>
      <c r="I8" s="13">
        <v>1</v>
      </c>
      <c r="J8" s="41"/>
      <c r="K8" s="45">
        <f t="shared" si="0"/>
        <v>0</v>
      </c>
      <c r="L8" s="39"/>
      <c r="M8" s="45">
        <f t="shared" si="1"/>
        <v>0</v>
      </c>
      <c r="N8" s="45">
        <f t="shared" si="2"/>
        <v>0</v>
      </c>
    </row>
    <row r="9" spans="1:14" ht="85.5">
      <c r="A9" s="10" t="s">
        <v>59</v>
      </c>
      <c r="B9" s="11" t="s">
        <v>19</v>
      </c>
      <c r="C9" s="17" t="s">
        <v>20</v>
      </c>
      <c r="D9" s="18" t="s">
        <v>148</v>
      </c>
      <c r="E9" s="18" t="s">
        <v>21</v>
      </c>
      <c r="F9" s="13" t="s">
        <v>11</v>
      </c>
      <c r="G9" s="13" t="s">
        <v>22</v>
      </c>
      <c r="H9" s="13" t="s">
        <v>114</v>
      </c>
      <c r="I9" s="13">
        <v>1</v>
      </c>
      <c r="J9" s="41"/>
      <c r="K9" s="45">
        <f t="shared" si="0"/>
        <v>0</v>
      </c>
      <c r="L9" s="39"/>
      <c r="M9" s="45">
        <f t="shared" si="1"/>
        <v>0</v>
      </c>
      <c r="N9" s="45">
        <f t="shared" si="2"/>
        <v>0</v>
      </c>
    </row>
    <row r="10" spans="1:14" ht="85.5">
      <c r="A10" s="10" t="s">
        <v>60</v>
      </c>
      <c r="B10" s="11" t="s">
        <v>19</v>
      </c>
      <c r="C10" s="12" t="s">
        <v>20</v>
      </c>
      <c r="D10" s="15" t="s">
        <v>148</v>
      </c>
      <c r="E10" s="15" t="s">
        <v>21</v>
      </c>
      <c r="F10" s="13" t="s">
        <v>11</v>
      </c>
      <c r="G10" s="13" t="s">
        <v>72</v>
      </c>
      <c r="H10" s="13" t="s">
        <v>114</v>
      </c>
      <c r="I10" s="13">
        <v>1</v>
      </c>
      <c r="J10" s="41"/>
      <c r="K10" s="45">
        <f t="shared" si="0"/>
        <v>0</v>
      </c>
      <c r="L10" s="39"/>
      <c r="M10" s="45">
        <f t="shared" si="1"/>
        <v>0</v>
      </c>
      <c r="N10" s="45">
        <f t="shared" si="2"/>
        <v>0</v>
      </c>
    </row>
    <row r="11" spans="1:14" ht="57">
      <c r="A11" s="10" t="s">
        <v>61</v>
      </c>
      <c r="B11" s="11" t="s">
        <v>23</v>
      </c>
      <c r="C11" s="12" t="s">
        <v>159</v>
      </c>
      <c r="D11" s="15" t="s">
        <v>148</v>
      </c>
      <c r="E11" s="15" t="s">
        <v>24</v>
      </c>
      <c r="F11" s="13" t="s">
        <v>11</v>
      </c>
      <c r="G11" s="13" t="s">
        <v>122</v>
      </c>
      <c r="H11" s="13"/>
      <c r="I11" s="13">
        <v>1</v>
      </c>
      <c r="J11" s="41"/>
      <c r="K11" s="45">
        <f t="shared" si="0"/>
        <v>0</v>
      </c>
      <c r="L11" s="39"/>
      <c r="M11" s="45">
        <f t="shared" si="1"/>
        <v>0</v>
      </c>
      <c r="N11" s="45">
        <f t="shared" si="2"/>
        <v>0</v>
      </c>
    </row>
    <row r="12" spans="1:14" ht="42.75">
      <c r="A12" s="10" t="s">
        <v>62</v>
      </c>
      <c r="B12" s="11" t="s">
        <v>23</v>
      </c>
      <c r="C12" s="12" t="s">
        <v>159</v>
      </c>
      <c r="D12" s="15" t="s">
        <v>148</v>
      </c>
      <c r="E12" s="15" t="s">
        <v>25</v>
      </c>
      <c r="F12" s="13" t="s">
        <v>11</v>
      </c>
      <c r="G12" s="13" t="s">
        <v>124</v>
      </c>
      <c r="H12" s="13"/>
      <c r="I12" s="13">
        <v>1</v>
      </c>
      <c r="J12" s="41"/>
      <c r="K12" s="45">
        <f t="shared" si="0"/>
        <v>0</v>
      </c>
      <c r="L12" s="39"/>
      <c r="M12" s="45">
        <f t="shared" si="1"/>
        <v>0</v>
      </c>
      <c r="N12" s="45">
        <f t="shared" si="2"/>
        <v>0</v>
      </c>
    </row>
    <row r="13" spans="1:14" ht="71.25">
      <c r="A13" s="10" t="s">
        <v>63</v>
      </c>
      <c r="B13" s="11" t="s">
        <v>26</v>
      </c>
      <c r="C13" s="19" t="s">
        <v>117</v>
      </c>
      <c r="D13" s="20" t="s">
        <v>150</v>
      </c>
      <c r="E13" s="20" t="s">
        <v>73</v>
      </c>
      <c r="F13" s="13" t="s">
        <v>147</v>
      </c>
      <c r="G13" s="13" t="s">
        <v>122</v>
      </c>
      <c r="H13" s="13"/>
      <c r="I13" s="13">
        <v>1</v>
      </c>
      <c r="J13" s="41"/>
      <c r="K13" s="45">
        <f t="shared" si="0"/>
        <v>0</v>
      </c>
      <c r="L13" s="39"/>
      <c r="M13" s="45">
        <f t="shared" si="1"/>
        <v>0</v>
      </c>
      <c r="N13" s="45">
        <f t="shared" si="2"/>
        <v>0</v>
      </c>
    </row>
    <row r="14" spans="1:14" ht="28.5">
      <c r="A14" s="10" t="s">
        <v>64</v>
      </c>
      <c r="B14" s="11" t="s">
        <v>26</v>
      </c>
      <c r="C14" s="19" t="s">
        <v>116</v>
      </c>
      <c r="D14" s="20" t="s">
        <v>151</v>
      </c>
      <c r="E14" s="20" t="s">
        <v>27</v>
      </c>
      <c r="F14" s="13" t="s">
        <v>147</v>
      </c>
      <c r="G14" s="13" t="s">
        <v>125</v>
      </c>
      <c r="H14" s="13"/>
      <c r="I14" s="13">
        <v>1</v>
      </c>
      <c r="J14" s="41"/>
      <c r="K14" s="45">
        <f t="shared" si="0"/>
        <v>0</v>
      </c>
      <c r="L14" s="39"/>
      <c r="M14" s="45">
        <f t="shared" si="1"/>
        <v>0</v>
      </c>
      <c r="N14" s="45">
        <f t="shared" si="2"/>
        <v>0</v>
      </c>
    </row>
    <row r="15" spans="1:14" ht="63" customHeight="1">
      <c r="A15" s="10" t="s">
        <v>65</v>
      </c>
      <c r="B15" s="21" t="s">
        <v>26</v>
      </c>
      <c r="C15" s="19" t="s">
        <v>118</v>
      </c>
      <c r="D15" s="18" t="s">
        <v>152</v>
      </c>
      <c r="E15" s="18" t="s">
        <v>92</v>
      </c>
      <c r="F15" s="13" t="s">
        <v>74</v>
      </c>
      <c r="G15" s="13" t="s">
        <v>126</v>
      </c>
      <c r="H15" s="13"/>
      <c r="I15" s="13">
        <v>1</v>
      </c>
      <c r="J15" s="41"/>
      <c r="K15" s="45">
        <f t="shared" si="0"/>
        <v>0</v>
      </c>
      <c r="L15" s="39"/>
      <c r="M15" s="45">
        <f t="shared" si="1"/>
        <v>0</v>
      </c>
      <c r="N15" s="45">
        <f t="shared" si="2"/>
        <v>0</v>
      </c>
    </row>
    <row r="16" spans="1:14" ht="50.25" customHeight="1">
      <c r="A16" s="10" t="s">
        <v>66</v>
      </c>
      <c r="B16" s="21" t="s">
        <v>28</v>
      </c>
      <c r="C16" s="17" t="s">
        <v>160</v>
      </c>
      <c r="D16" s="18" t="s">
        <v>148</v>
      </c>
      <c r="E16" s="18" t="s">
        <v>29</v>
      </c>
      <c r="F16" s="13" t="s">
        <v>11</v>
      </c>
      <c r="G16" s="13" t="s">
        <v>14</v>
      </c>
      <c r="H16" s="22" t="s">
        <v>113</v>
      </c>
      <c r="I16" s="13">
        <v>1</v>
      </c>
      <c r="J16" s="41"/>
      <c r="K16" s="45">
        <f t="shared" si="0"/>
        <v>0</v>
      </c>
      <c r="L16" s="39"/>
      <c r="M16" s="45">
        <f t="shared" si="1"/>
        <v>0</v>
      </c>
      <c r="N16" s="45">
        <f t="shared" si="2"/>
        <v>0</v>
      </c>
    </row>
    <row r="17" spans="1:14" ht="33.75" customHeight="1">
      <c r="A17" s="10" t="s">
        <v>67</v>
      </c>
      <c r="B17" s="11" t="s">
        <v>30</v>
      </c>
      <c r="C17" s="17" t="s">
        <v>160</v>
      </c>
      <c r="D17" s="18" t="s">
        <v>148</v>
      </c>
      <c r="E17" s="18" t="s">
        <v>31</v>
      </c>
      <c r="F17" s="13" t="s">
        <v>11</v>
      </c>
      <c r="G17" s="13" t="s">
        <v>17</v>
      </c>
      <c r="H17" s="13" t="s">
        <v>113</v>
      </c>
      <c r="I17" s="13">
        <v>1</v>
      </c>
      <c r="J17" s="41"/>
      <c r="K17" s="45">
        <f t="shared" si="0"/>
        <v>0</v>
      </c>
      <c r="L17" s="39"/>
      <c r="M17" s="45">
        <f t="shared" si="1"/>
        <v>0</v>
      </c>
      <c r="N17" s="45">
        <f t="shared" si="2"/>
        <v>0</v>
      </c>
    </row>
    <row r="18" spans="1:14" ht="42.75">
      <c r="A18" s="10" t="s">
        <v>68</v>
      </c>
      <c r="B18" s="11" t="s">
        <v>100</v>
      </c>
      <c r="C18" s="17" t="s">
        <v>165</v>
      </c>
      <c r="D18" s="18" t="s">
        <v>148</v>
      </c>
      <c r="E18" s="18" t="s">
        <v>29</v>
      </c>
      <c r="F18" s="13" t="s">
        <v>11</v>
      </c>
      <c r="G18" s="13" t="s">
        <v>166</v>
      </c>
      <c r="H18" s="13"/>
      <c r="I18" s="13">
        <v>1</v>
      </c>
      <c r="J18" s="41"/>
      <c r="K18" s="45">
        <f t="shared" si="0"/>
        <v>0</v>
      </c>
      <c r="L18" s="39"/>
      <c r="M18" s="45">
        <f t="shared" si="1"/>
        <v>0</v>
      </c>
      <c r="N18" s="45">
        <f t="shared" si="2"/>
        <v>0</v>
      </c>
    </row>
    <row r="19" spans="1:14" ht="42.75">
      <c r="A19" s="10" t="s">
        <v>69</v>
      </c>
      <c r="B19" s="11" t="s">
        <v>102</v>
      </c>
      <c r="C19" s="17" t="s">
        <v>119</v>
      </c>
      <c r="D19" s="18" t="s">
        <v>153</v>
      </c>
      <c r="E19" s="18" t="s">
        <v>29</v>
      </c>
      <c r="F19" s="13" t="s">
        <v>32</v>
      </c>
      <c r="G19" s="13" t="s">
        <v>127</v>
      </c>
      <c r="H19" s="13"/>
      <c r="I19" s="13">
        <v>1</v>
      </c>
      <c r="J19" s="41"/>
      <c r="K19" s="45">
        <f t="shared" si="0"/>
        <v>0</v>
      </c>
      <c r="L19" s="39"/>
      <c r="M19" s="45">
        <f t="shared" si="1"/>
        <v>0</v>
      </c>
      <c r="N19" s="45">
        <f t="shared" si="2"/>
        <v>0</v>
      </c>
    </row>
    <row r="20" spans="1:14" ht="28.5">
      <c r="A20" s="10" t="s">
        <v>70</v>
      </c>
      <c r="B20" s="11" t="s">
        <v>102</v>
      </c>
      <c r="C20" s="17" t="s">
        <v>120</v>
      </c>
      <c r="D20" s="18" t="s">
        <v>154</v>
      </c>
      <c r="E20" s="18" t="s">
        <v>29</v>
      </c>
      <c r="F20" s="13" t="s">
        <v>32</v>
      </c>
      <c r="G20" s="13" t="s">
        <v>128</v>
      </c>
      <c r="H20" s="13"/>
      <c r="I20" s="13">
        <v>1</v>
      </c>
      <c r="J20" s="41"/>
      <c r="K20" s="45">
        <f t="shared" si="0"/>
        <v>0</v>
      </c>
      <c r="L20" s="39"/>
      <c r="M20" s="45">
        <f t="shared" si="1"/>
        <v>0</v>
      </c>
      <c r="N20" s="45">
        <f t="shared" si="2"/>
        <v>0</v>
      </c>
    </row>
    <row r="21" spans="1:14" ht="42.75">
      <c r="A21" s="10" t="s">
        <v>71</v>
      </c>
      <c r="B21" s="11" t="s">
        <v>75</v>
      </c>
      <c r="C21" s="17" t="s">
        <v>121</v>
      </c>
      <c r="D21" s="18" t="s">
        <v>155</v>
      </c>
      <c r="E21" s="18" t="s">
        <v>31</v>
      </c>
      <c r="F21" s="13" t="s">
        <v>11</v>
      </c>
      <c r="G21" s="13" t="s">
        <v>122</v>
      </c>
      <c r="H21" s="13"/>
      <c r="I21" s="13">
        <v>1</v>
      </c>
      <c r="J21" s="41"/>
      <c r="K21" s="45">
        <f t="shared" si="0"/>
        <v>0</v>
      </c>
      <c r="L21" s="39"/>
      <c r="M21" s="45">
        <f t="shared" si="1"/>
        <v>0</v>
      </c>
      <c r="N21" s="45">
        <f t="shared" si="2"/>
        <v>0</v>
      </c>
    </row>
    <row r="22" spans="1:14" ht="28.5">
      <c r="A22" s="10" t="s">
        <v>110</v>
      </c>
      <c r="B22" s="11" t="s">
        <v>75</v>
      </c>
      <c r="C22" s="17" t="s">
        <v>123</v>
      </c>
      <c r="D22" s="18" t="s">
        <v>156</v>
      </c>
      <c r="E22" s="18" t="s">
        <v>31</v>
      </c>
      <c r="F22" s="13" t="s">
        <v>11</v>
      </c>
      <c r="G22" s="13" t="s">
        <v>124</v>
      </c>
      <c r="H22" s="13"/>
      <c r="I22" s="13">
        <v>1</v>
      </c>
      <c r="J22" s="41"/>
      <c r="K22" s="45">
        <f t="shared" si="0"/>
        <v>0</v>
      </c>
      <c r="L22" s="39"/>
      <c r="M22" s="45">
        <f t="shared" si="1"/>
        <v>0</v>
      </c>
      <c r="N22" s="45">
        <f t="shared" si="2"/>
        <v>0</v>
      </c>
    </row>
    <row r="23" spans="1:14">
      <c r="A23" s="10" t="s">
        <v>111</v>
      </c>
      <c r="B23" s="11" t="s">
        <v>145</v>
      </c>
      <c r="C23" s="17"/>
      <c r="D23" s="18"/>
      <c r="E23" s="18"/>
      <c r="F23" s="13" t="s">
        <v>33</v>
      </c>
      <c r="G23" s="13"/>
      <c r="H23" s="13"/>
      <c r="I23" s="13">
        <v>1</v>
      </c>
      <c r="J23" s="41"/>
      <c r="K23" s="45">
        <f t="shared" si="0"/>
        <v>0</v>
      </c>
      <c r="L23" s="51"/>
      <c r="M23" s="45">
        <f t="shared" si="1"/>
        <v>0</v>
      </c>
      <c r="N23" s="45">
        <f t="shared" si="2"/>
        <v>0</v>
      </c>
    </row>
    <row r="24" spans="1:14" ht="60.95" customHeight="1">
      <c r="A24" s="35"/>
      <c r="B24" s="23" t="s">
        <v>146</v>
      </c>
      <c r="C24" s="23"/>
      <c r="D24" s="24"/>
      <c r="E24" s="24"/>
      <c r="F24" s="24"/>
      <c r="G24" s="24"/>
      <c r="H24" s="24"/>
      <c r="I24" s="24"/>
      <c r="J24" s="24"/>
      <c r="K24" s="24"/>
      <c r="L24" s="52" t="s">
        <v>39</v>
      </c>
      <c r="M24" s="53"/>
      <c r="N24" s="46">
        <f>SUM(N4:N23)</f>
        <v>0</v>
      </c>
    </row>
    <row r="25" spans="1:14" ht="60.95" customHeight="1">
      <c r="A25" s="50"/>
      <c r="B25" s="25"/>
      <c r="C25" s="26" t="s">
        <v>38</v>
      </c>
      <c r="D25" s="27"/>
      <c r="E25" s="28"/>
      <c r="F25" s="28"/>
      <c r="G25" s="28"/>
      <c r="H25" s="28"/>
      <c r="I25" s="28"/>
      <c r="J25" s="28"/>
      <c r="K25" s="28"/>
      <c r="L25" s="28"/>
      <c r="M25" s="48"/>
      <c r="N25" s="47"/>
    </row>
    <row r="26" spans="1:14" ht="81" customHeight="1">
      <c r="A26" s="29" t="s">
        <v>37</v>
      </c>
      <c r="B26" s="29"/>
      <c r="C26" s="29"/>
      <c r="D26" s="30"/>
      <c r="E26" s="31"/>
      <c r="F26" s="32"/>
      <c r="G26" s="33"/>
      <c r="H26" s="34"/>
      <c r="I26" s="35"/>
      <c r="J26" s="35"/>
      <c r="K26" s="35"/>
      <c r="L26" s="35"/>
      <c r="M26" s="42" t="s">
        <v>4</v>
      </c>
      <c r="N26" s="43"/>
    </row>
    <row r="27" spans="1:14">
      <c r="N27" s="35"/>
    </row>
    <row r="35" spans="6:6">
      <c r="F35" s="40"/>
    </row>
  </sheetData>
  <sheetProtection sheet="1"/>
  <mergeCells count="5">
    <mergeCell ref="M26:N26"/>
    <mergeCell ref="C25:D25"/>
    <mergeCell ref="A1:G1"/>
    <mergeCell ref="L24:M24"/>
    <mergeCell ref="B24:C24"/>
  </mergeCells>
  <phoneticPr fontId="16" type="noConversion"/>
  <pageMargins left="0.7" right="0.7" top="0.75" bottom="0.75" header="0.3" footer="0.3"/>
  <pageSetup paperSize="8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H28" sqref="H28"/>
    </sheetView>
  </sheetViews>
  <sheetFormatPr defaultRowHeight="15"/>
  <cols>
    <col min="1" max="1" width="33" customWidth="1"/>
    <col min="2" max="2" width="4.140625" customWidth="1"/>
    <col min="3" max="3" width="134" bestFit="1" customWidth="1"/>
  </cols>
  <sheetData>
    <row r="1" spans="1:3">
      <c r="A1" s="1" t="s">
        <v>41</v>
      </c>
      <c r="B1" s="1"/>
      <c r="C1" s="1" t="s">
        <v>42</v>
      </c>
    </row>
    <row r="2" spans="1:3">
      <c r="A2" t="s">
        <v>40</v>
      </c>
      <c r="C2" t="s">
        <v>95</v>
      </c>
    </row>
    <row r="3" spans="1:3">
      <c r="A3" t="s">
        <v>13</v>
      </c>
      <c r="C3" t="s">
        <v>43</v>
      </c>
    </row>
    <row r="4" spans="1:3">
      <c r="A4" t="s">
        <v>44</v>
      </c>
      <c r="C4" t="s">
        <v>45</v>
      </c>
    </row>
    <row r="5" spans="1:3">
      <c r="A5" t="s">
        <v>48</v>
      </c>
      <c r="C5" t="s">
        <v>49</v>
      </c>
    </row>
    <row r="6" spans="1:3">
      <c r="A6" s="2" t="s">
        <v>50</v>
      </c>
      <c r="B6" s="2"/>
      <c r="C6" s="3" t="s">
        <v>51</v>
      </c>
    </row>
    <row r="7" spans="1:3">
      <c r="A7" s="2" t="s">
        <v>52</v>
      </c>
      <c r="B7" s="2"/>
      <c r="C7" s="3" t="s">
        <v>53</v>
      </c>
    </row>
    <row r="8" spans="1:3">
      <c r="A8" s="2" t="s">
        <v>76</v>
      </c>
      <c r="B8" s="2"/>
      <c r="C8" s="3" t="s">
        <v>96</v>
      </c>
    </row>
    <row r="9" spans="1:3">
      <c r="A9" s="2" t="s">
        <v>16</v>
      </c>
      <c r="B9" s="2"/>
      <c r="C9" s="3" t="s">
        <v>77</v>
      </c>
    </row>
    <row r="10" spans="1:3">
      <c r="A10" s="2" t="s">
        <v>78</v>
      </c>
      <c r="B10" s="2"/>
      <c r="C10" s="3" t="s">
        <v>79</v>
      </c>
    </row>
    <row r="11" spans="1:3">
      <c r="A11" s="2" t="s">
        <v>80</v>
      </c>
      <c r="B11" s="2"/>
      <c r="C11" s="3" t="s">
        <v>81</v>
      </c>
    </row>
    <row r="12" spans="1:3">
      <c r="A12" s="2" t="s">
        <v>82</v>
      </c>
      <c r="B12" s="2"/>
      <c r="C12" s="3" t="s">
        <v>83</v>
      </c>
    </row>
    <row r="13" spans="1:3">
      <c r="A13" s="2" t="s">
        <v>84</v>
      </c>
      <c r="B13" s="2"/>
      <c r="C13" s="3" t="s">
        <v>85</v>
      </c>
    </row>
    <row r="14" spans="1:3">
      <c r="A14" s="2" t="s">
        <v>86</v>
      </c>
      <c r="B14" s="2"/>
      <c r="C14" s="3" t="s">
        <v>87</v>
      </c>
    </row>
    <row r="15" spans="1:3">
      <c r="A15" s="2" t="s">
        <v>88</v>
      </c>
      <c r="B15" s="2"/>
      <c r="C15" s="3" t="s">
        <v>89</v>
      </c>
    </row>
    <row r="16" spans="1:3">
      <c r="A16" s="2" t="s">
        <v>90</v>
      </c>
      <c r="B16" s="2"/>
      <c r="C16" s="3" t="s">
        <v>91</v>
      </c>
    </row>
    <row r="17" spans="1:3">
      <c r="A17" s="2" t="s">
        <v>93</v>
      </c>
      <c r="B17" s="2"/>
      <c r="C17" s="3" t="s">
        <v>94</v>
      </c>
    </row>
    <row r="18" spans="1:3">
      <c r="A18" s="2" t="s">
        <v>97</v>
      </c>
      <c r="B18" s="2"/>
      <c r="C18" s="3" t="s">
        <v>98</v>
      </c>
    </row>
    <row r="19" spans="1:3" ht="30">
      <c r="A19" s="2" t="s">
        <v>99</v>
      </c>
      <c r="B19" s="2"/>
      <c r="C19" s="3" t="s">
        <v>101</v>
      </c>
    </row>
    <row r="20" spans="1:3">
      <c r="A20" s="2" t="s">
        <v>103</v>
      </c>
      <c r="B20" s="2"/>
      <c r="C20" s="3" t="s">
        <v>104</v>
      </c>
    </row>
    <row r="21" spans="1:3">
      <c r="A21" s="2" t="s">
        <v>106</v>
      </c>
      <c r="C21" s="3" t="s">
        <v>108</v>
      </c>
    </row>
    <row r="22" spans="1:3">
      <c r="A22" s="2" t="s">
        <v>107</v>
      </c>
      <c r="C22" s="3" t="s">
        <v>109</v>
      </c>
    </row>
    <row r="23" spans="1:3">
      <c r="A23" s="2" t="s">
        <v>115</v>
      </c>
      <c r="C23" s="3" t="s">
        <v>130</v>
      </c>
    </row>
    <row r="24" spans="1:3">
      <c r="A24" s="2" t="s">
        <v>161</v>
      </c>
      <c r="C24" t="s">
        <v>162</v>
      </c>
    </row>
    <row r="25" spans="1:3">
      <c r="A25" s="2" t="s">
        <v>163</v>
      </c>
      <c r="C25" t="s">
        <v>164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CENNIK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Patelska</dc:creator>
  <cp:lastModifiedBy>Wachowiak Bartosz</cp:lastModifiedBy>
  <cp:lastPrinted>2025-01-10T10:05:12Z</cp:lastPrinted>
  <dcterms:created xsi:type="dcterms:W3CDTF">2017-01-31T08:23:17Z</dcterms:created>
  <dcterms:modified xsi:type="dcterms:W3CDTF">2025-01-22T13:33:11Z</dcterms:modified>
</cp:coreProperties>
</file>